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get 2024\proiect buget 2024\de publicat\"/>
    </mc:Choice>
  </mc:AlternateContent>
  <xr:revisionPtr revIDLastSave="0" documentId="13_ncr:1_{6476E425-6D61-4CC6-9501-4A922647F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NRR_6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" l="1"/>
  <c r="G7" i="3" s="1"/>
  <c r="E7" i="3"/>
  <c r="E18" i="3" s="1"/>
  <c r="D18" i="3"/>
  <c r="G8" i="3"/>
  <c r="G9" i="3"/>
  <c r="G10" i="3"/>
  <c r="G11" i="3"/>
  <c r="G12" i="3"/>
  <c r="G13" i="3"/>
  <c r="G14" i="3"/>
  <c r="G15" i="3"/>
  <c r="G16" i="3"/>
  <c r="G17" i="3"/>
  <c r="L18" i="3"/>
  <c r="J10" i="3"/>
  <c r="H10" i="3"/>
  <c r="H18" i="3" s="1"/>
  <c r="F18" i="3" l="1"/>
  <c r="G18" i="3"/>
  <c r="K10" i="3"/>
  <c r="J17" i="3" l="1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9" i="3"/>
  <c r="I9" i="3"/>
  <c r="K9" i="3" s="1"/>
  <c r="J8" i="3"/>
  <c r="I8" i="3"/>
  <c r="K8" i="3" l="1"/>
  <c r="J18" i="3"/>
  <c r="K11" i="3"/>
  <c r="K12" i="3"/>
  <c r="K13" i="3"/>
  <c r="K14" i="3"/>
  <c r="K15" i="3"/>
  <c r="K16" i="3"/>
  <c r="K17" i="3"/>
  <c r="I18" i="3"/>
  <c r="K7" i="3"/>
  <c r="K18" i="3" l="1"/>
</calcChain>
</file>

<file path=xl/sharedStrings.xml><?xml version="1.0" encoding="utf-8"?>
<sst xmlns="http://schemas.openxmlformats.org/spreadsheetml/2006/main" count="27" uniqueCount="22">
  <si>
    <t>Denumire proiect</t>
  </si>
  <si>
    <t>Fonduri europene</t>
  </si>
  <si>
    <t>TVA</t>
  </si>
  <si>
    <t xml:space="preserve">VENITURI </t>
  </si>
  <si>
    <t>BUGET 2024</t>
  </si>
  <si>
    <t>CHELTUIELI</t>
  </si>
  <si>
    <t>TOTAL</t>
  </si>
  <si>
    <t>Credite de angajament</t>
  </si>
  <si>
    <t>Finanțare publică națională</t>
  </si>
  <si>
    <t>Elaborarea / actualizarea în format GIS a documentatiilor de amenajare a teritoriului si de planificare urbană - Plan Urbanistic General, în Municipiul Brașov contract de finanțare nr.131661/21.11.2022</t>
  </si>
  <si>
    <t>Înființare centru integrat de colectare separată prin aport voluntar destinat aglomerării urbane Municipiul Brașov contract de finanțare nr.C1/1CO122000001/15.05.2023</t>
  </si>
  <si>
    <t xml:space="preserve">Nr 
crt.
</t>
  </si>
  <si>
    <t>Dotarea cu mobilier, materiale didactice și echipamente digitale a unităților de învățământ preuniversitar din Municipiul Brașov, contract de finanțare nr.226DOT/25.07.2023</t>
  </si>
  <si>
    <t>Cetatea Brașovului Centru Istoric, contract de finanțare nr. 128863/24.10.2022</t>
  </si>
  <si>
    <t>Reabilitarea energetică a Scolii Gimnaziale nr.5 Brașov - corp B, contract de finanțare nr.136976/05.12.2022</t>
  </si>
  <si>
    <t>Construire de locuinte nZEB plus pentru tineri in Municipiul Brașov, contract de finanțare nr.19323/15.02.2023</t>
  </si>
  <si>
    <t>Renovarea energetică moderată a clădirilor rezidențiale multifamiliale - 4 componente din Municipiul Brașov, contract de finanțare nr.18413/06.02.2023</t>
  </si>
  <si>
    <t>Renovarea energetică moderată a clădirilor rezidențiale multifamiliale - 5 componente din Municipiul Brașov, contract de finanțare nr.18417/03.02.2023</t>
  </si>
  <si>
    <t>Realizare Plan de Amenajare a Teritoriului Zonei Metropolitane Brașov, contract de finanțare nr.131565/21.11.2022</t>
  </si>
  <si>
    <t>Achiziția de insule ecologice digitalizate pentru colectarea deseurilor în Municipiul Brașov, contract de finanțare nr.C3I1B0122000003</t>
  </si>
  <si>
    <t>Înființarea și dotarea de centre de colectare prin aport colectiv contract de finanțare nr.C3-I1A-1-51158/20.10.2022</t>
  </si>
  <si>
    <t>Proiecte cu finanțare din sumele aferente componentei de împrumuturi a PNRR- proiect buget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</si>
</sst>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" fontId="3" fillId="0" borderId="10" xfId="0" applyNumberFormat="1" applyFont="1" applyBorder="1"/>
    <xf numFmtId="4" fontId="3" fillId="0" borderId="1" xfId="0" applyNumberFormat="1" applyFont="1" applyBorder="1"/>
    <xf numFmtId="4" fontId="3" fillId="0" borderId="12" xfId="0" applyNumberFormat="1" applyFont="1" applyBorder="1"/>
    <xf numFmtId="4" fontId="3" fillId="0" borderId="6" xfId="0" applyNumberFormat="1" applyFont="1" applyBorder="1"/>
    <xf numFmtId="4" fontId="3" fillId="0" borderId="2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4" fontId="3" fillId="0" borderId="16" xfId="0" applyNumberFormat="1" applyFont="1" applyBorder="1"/>
    <xf numFmtId="4" fontId="3" fillId="0" borderId="7" xfId="0" applyNumberFormat="1" applyFont="1" applyBorder="1"/>
    <xf numFmtId="4" fontId="3" fillId="0" borderId="20" xfId="0" applyNumberFormat="1" applyFont="1" applyBorder="1"/>
    <xf numFmtId="0" fontId="6" fillId="0" borderId="21" xfId="0" applyFont="1" applyBorder="1"/>
    <xf numFmtId="0" fontId="7" fillId="2" borderId="13" xfId="0" applyFont="1" applyFill="1" applyBorder="1"/>
    <xf numFmtId="4" fontId="4" fillId="2" borderId="17" xfId="0" applyNumberFormat="1" applyFont="1" applyFill="1" applyBorder="1"/>
    <xf numFmtId="4" fontId="4" fillId="2" borderId="19" xfId="0" applyNumberFormat="1" applyFont="1" applyFill="1" applyBorder="1"/>
    <xf numFmtId="4" fontId="4" fillId="2" borderId="18" xfId="0" applyNumberFormat="1" applyFont="1" applyFill="1" applyBorder="1"/>
    <xf numFmtId="4" fontId="4" fillId="2" borderId="13" xfId="0" applyNumberFormat="1" applyFont="1" applyFill="1" applyBorder="1"/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8"/>
  <sheetViews>
    <sheetView tabSelected="1" zoomScale="98" zoomScaleNormal="98" workbookViewId="0">
      <selection activeCell="T8" sqref="T8"/>
    </sheetView>
  </sheetViews>
  <sheetFormatPr defaultRowHeight="15" x14ac:dyDescent="0.25"/>
  <cols>
    <col min="1" max="1" width="3.140625" customWidth="1"/>
    <col min="2" max="2" width="3.5703125" customWidth="1"/>
    <col min="3" max="3" width="28.28515625" customWidth="1"/>
    <col min="4" max="4" width="10.7109375" customWidth="1"/>
    <col min="5" max="5" width="11.42578125" customWidth="1"/>
    <col min="6" max="6" width="9.85546875" customWidth="1"/>
    <col min="7" max="7" width="11.42578125" customWidth="1"/>
    <col min="8" max="8" width="10" customWidth="1"/>
    <col min="9" max="9" width="10.28515625" customWidth="1"/>
    <col min="10" max="10" width="8.85546875" customWidth="1"/>
    <col min="11" max="11" width="12.42578125" customWidth="1"/>
    <col min="12" max="12" width="11.5703125" customWidth="1"/>
  </cols>
  <sheetData>
    <row r="2" spans="2:14" x14ac:dyDescent="0.25">
      <c r="C2" s="41" t="s">
        <v>21</v>
      </c>
      <c r="D2" s="41"/>
      <c r="E2" s="41"/>
      <c r="F2" s="41"/>
      <c r="G2" s="41"/>
      <c r="H2" s="41"/>
      <c r="I2" s="41"/>
      <c r="J2" s="41"/>
    </row>
    <row r="3" spans="2:14" ht="15.75" thickBot="1" x14ac:dyDescent="0.3"/>
    <row r="4" spans="2:14" ht="15" customHeight="1" x14ac:dyDescent="0.25">
      <c r="B4" s="36" t="s">
        <v>11</v>
      </c>
      <c r="C4" s="37" t="s">
        <v>0</v>
      </c>
      <c r="D4" s="38" t="s">
        <v>4</v>
      </c>
      <c r="E4" s="39"/>
      <c r="F4" s="39"/>
      <c r="G4" s="39"/>
      <c r="H4" s="39"/>
      <c r="I4" s="39"/>
      <c r="J4" s="39"/>
      <c r="K4" s="40"/>
      <c r="L4" s="30" t="s">
        <v>7</v>
      </c>
      <c r="M4" s="1"/>
    </row>
    <row r="5" spans="2:14" ht="11.25" customHeight="1" x14ac:dyDescent="0.25">
      <c r="B5" s="36"/>
      <c r="C5" s="37"/>
      <c r="D5" s="32" t="s">
        <v>3</v>
      </c>
      <c r="E5" s="33"/>
      <c r="F5" s="33"/>
      <c r="G5" s="34"/>
      <c r="H5" s="35" t="s">
        <v>5</v>
      </c>
      <c r="I5" s="33"/>
      <c r="J5" s="33"/>
      <c r="K5" s="33"/>
      <c r="L5" s="31"/>
      <c r="M5" s="2"/>
    </row>
    <row r="6" spans="2:14" ht="35.25" customHeight="1" x14ac:dyDescent="0.25">
      <c r="B6" s="36"/>
      <c r="C6" s="37"/>
      <c r="D6" s="6" t="s">
        <v>8</v>
      </c>
      <c r="E6" s="7" t="s">
        <v>1</v>
      </c>
      <c r="F6" s="5" t="s">
        <v>2</v>
      </c>
      <c r="G6" s="5" t="s">
        <v>6</v>
      </c>
      <c r="H6" s="3" t="s">
        <v>8</v>
      </c>
      <c r="I6" s="3" t="s">
        <v>1</v>
      </c>
      <c r="J6" s="5" t="s">
        <v>2</v>
      </c>
      <c r="K6" s="4" t="s">
        <v>6</v>
      </c>
      <c r="L6" s="31"/>
      <c r="M6" s="2"/>
      <c r="N6" s="2"/>
    </row>
    <row r="7" spans="2:14" ht="65.25" customHeight="1" x14ac:dyDescent="0.25">
      <c r="B7" s="8">
        <v>1</v>
      </c>
      <c r="C7" s="9" t="s">
        <v>12</v>
      </c>
      <c r="D7" s="14"/>
      <c r="E7" s="12">
        <f>4643.44+149.22</f>
        <v>4792.66</v>
      </c>
      <c r="F7" s="12">
        <f>882.26+28.35</f>
        <v>910.61</v>
      </c>
      <c r="G7" s="12">
        <f>E7+F7+D7</f>
        <v>5703.2699999999995</v>
      </c>
      <c r="H7" s="12"/>
      <c r="I7" s="19">
        <v>4643.4399999999996</v>
      </c>
      <c r="J7" s="19">
        <v>882.26</v>
      </c>
      <c r="K7" s="20">
        <f>I7+J7+H7</f>
        <v>5525.7</v>
      </c>
      <c r="L7" s="21">
        <v>5525.7</v>
      </c>
    </row>
    <row r="8" spans="2:14" ht="40.5" customHeight="1" x14ac:dyDescent="0.25">
      <c r="B8" s="10">
        <v>2</v>
      </c>
      <c r="C8" s="11" t="s">
        <v>13</v>
      </c>
      <c r="D8" s="15"/>
      <c r="E8" s="16">
        <v>1932.26</v>
      </c>
      <c r="F8" s="13">
        <v>362.79</v>
      </c>
      <c r="G8" s="12">
        <f t="shared" ref="G8:G17" si="0">E8+F8+D8</f>
        <v>2295.0500000000002</v>
      </c>
      <c r="H8" s="13"/>
      <c r="I8" s="18">
        <f t="shared" ref="I8:J9" si="1">E8</f>
        <v>1932.26</v>
      </c>
      <c r="J8" s="18">
        <f t="shared" si="1"/>
        <v>362.79</v>
      </c>
      <c r="K8" s="20">
        <f t="shared" ref="K8:K17" si="2">I8+J8+H8</f>
        <v>2295.0500000000002</v>
      </c>
      <c r="L8" s="21">
        <v>2295.0500000000002</v>
      </c>
    </row>
    <row r="9" spans="2:14" ht="51" customHeight="1" x14ac:dyDescent="0.25">
      <c r="B9" s="10">
        <v>3</v>
      </c>
      <c r="C9" s="11" t="s">
        <v>14</v>
      </c>
      <c r="D9" s="15"/>
      <c r="E9" s="16">
        <v>1200</v>
      </c>
      <c r="F9" s="13">
        <v>228</v>
      </c>
      <c r="G9" s="12">
        <f t="shared" si="0"/>
        <v>1428</v>
      </c>
      <c r="H9" s="13"/>
      <c r="I9" s="18">
        <f t="shared" si="1"/>
        <v>1200</v>
      </c>
      <c r="J9" s="18">
        <f t="shared" si="1"/>
        <v>228</v>
      </c>
      <c r="K9" s="20">
        <f t="shared" si="2"/>
        <v>1428</v>
      </c>
      <c r="L9" s="21">
        <v>2189.35</v>
      </c>
    </row>
    <row r="10" spans="2:14" ht="50.25" customHeight="1" x14ac:dyDescent="0.25">
      <c r="B10" s="10">
        <v>4</v>
      </c>
      <c r="C10" s="11" t="s">
        <v>15</v>
      </c>
      <c r="D10" s="15">
        <v>13165.2</v>
      </c>
      <c r="E10" s="16"/>
      <c r="F10" s="13">
        <v>2501.39</v>
      </c>
      <c r="G10" s="12">
        <f t="shared" si="0"/>
        <v>15666.59</v>
      </c>
      <c r="H10" s="13">
        <f>D10</f>
        <v>13165.2</v>
      </c>
      <c r="I10" s="17"/>
      <c r="J10" s="18">
        <f>F10</f>
        <v>2501.39</v>
      </c>
      <c r="K10" s="20">
        <f t="shared" si="2"/>
        <v>15666.59</v>
      </c>
      <c r="L10" s="21">
        <v>25186.59</v>
      </c>
    </row>
    <row r="11" spans="2:14" ht="66.75" customHeight="1" x14ac:dyDescent="0.25">
      <c r="B11" s="8">
        <v>5</v>
      </c>
      <c r="C11" s="11" t="s">
        <v>16</v>
      </c>
      <c r="D11" s="15"/>
      <c r="E11" s="16">
        <v>6263.45</v>
      </c>
      <c r="F11" s="13">
        <v>1190.06</v>
      </c>
      <c r="G11" s="12">
        <f t="shared" si="0"/>
        <v>7453.51</v>
      </c>
      <c r="H11" s="13"/>
      <c r="I11" s="18">
        <f t="shared" ref="I11:J17" si="3">E11</f>
        <v>6263.45</v>
      </c>
      <c r="J11" s="18">
        <f t="shared" si="3"/>
        <v>1190.06</v>
      </c>
      <c r="K11" s="20">
        <f t="shared" si="2"/>
        <v>7453.51</v>
      </c>
      <c r="L11" s="21">
        <v>7453.51</v>
      </c>
    </row>
    <row r="12" spans="2:14" ht="63.75" customHeight="1" x14ac:dyDescent="0.25">
      <c r="B12" s="10">
        <v>6</v>
      </c>
      <c r="C12" s="11" t="s">
        <v>17</v>
      </c>
      <c r="D12" s="15"/>
      <c r="E12" s="16">
        <v>33345.089999999997</v>
      </c>
      <c r="F12" s="13">
        <v>6335.56</v>
      </c>
      <c r="G12" s="12">
        <f t="shared" si="0"/>
        <v>39680.649999999994</v>
      </c>
      <c r="H12" s="13"/>
      <c r="I12" s="18">
        <f t="shared" si="3"/>
        <v>33345.089999999997</v>
      </c>
      <c r="J12" s="18">
        <f t="shared" si="3"/>
        <v>6335.56</v>
      </c>
      <c r="K12" s="20">
        <f t="shared" si="2"/>
        <v>39680.649999999994</v>
      </c>
      <c r="L12" s="21">
        <v>39680.65</v>
      </c>
    </row>
    <row r="13" spans="2:14" ht="55.5" customHeight="1" x14ac:dyDescent="0.25">
      <c r="B13" s="10">
        <v>7</v>
      </c>
      <c r="C13" s="11" t="s">
        <v>18</v>
      </c>
      <c r="D13" s="15"/>
      <c r="E13" s="16">
        <v>49.04</v>
      </c>
      <c r="F13" s="13">
        <v>9.32</v>
      </c>
      <c r="G13" s="12">
        <f t="shared" si="0"/>
        <v>58.36</v>
      </c>
      <c r="H13" s="13"/>
      <c r="I13" s="18">
        <f t="shared" si="3"/>
        <v>49.04</v>
      </c>
      <c r="J13" s="18">
        <f t="shared" si="3"/>
        <v>9.32</v>
      </c>
      <c r="K13" s="20">
        <f t="shared" si="2"/>
        <v>58.36</v>
      </c>
      <c r="L13" s="21">
        <v>58.36</v>
      </c>
    </row>
    <row r="14" spans="2:14" ht="78" customHeight="1" x14ac:dyDescent="0.25">
      <c r="B14" s="10">
        <v>8</v>
      </c>
      <c r="C14" s="11" t="s">
        <v>9</v>
      </c>
      <c r="D14" s="15">
        <v>5225</v>
      </c>
      <c r="E14" s="16"/>
      <c r="F14" s="13">
        <v>993</v>
      </c>
      <c r="G14" s="12">
        <f t="shared" si="0"/>
        <v>6218</v>
      </c>
      <c r="H14" s="18">
        <v>5225</v>
      </c>
      <c r="I14" s="18">
        <f t="shared" si="3"/>
        <v>0</v>
      </c>
      <c r="J14" s="18">
        <f t="shared" si="3"/>
        <v>993</v>
      </c>
      <c r="K14" s="20">
        <f t="shared" si="2"/>
        <v>6218</v>
      </c>
      <c r="L14" s="21">
        <v>10380.4</v>
      </c>
    </row>
    <row r="15" spans="2:14" ht="53.25" customHeight="1" x14ac:dyDescent="0.25">
      <c r="B15" s="8">
        <v>9</v>
      </c>
      <c r="C15" s="11" t="s">
        <v>20</v>
      </c>
      <c r="D15" s="15"/>
      <c r="E15" s="16">
        <v>3830.91</v>
      </c>
      <c r="F15" s="13">
        <v>727.88</v>
      </c>
      <c r="G15" s="12">
        <f t="shared" si="0"/>
        <v>4558.79</v>
      </c>
      <c r="H15" s="13"/>
      <c r="I15" s="18">
        <f t="shared" si="3"/>
        <v>3830.91</v>
      </c>
      <c r="J15" s="18">
        <f t="shared" si="3"/>
        <v>727.88</v>
      </c>
      <c r="K15" s="20">
        <f t="shared" si="2"/>
        <v>4558.79</v>
      </c>
      <c r="L15" s="21">
        <v>4558.79</v>
      </c>
    </row>
    <row r="16" spans="2:14" ht="55.5" customHeight="1" x14ac:dyDescent="0.25">
      <c r="B16" s="10">
        <v>10</v>
      </c>
      <c r="C16" s="11" t="s">
        <v>19</v>
      </c>
      <c r="D16" s="15"/>
      <c r="E16" s="16">
        <v>27057.25</v>
      </c>
      <c r="F16" s="13">
        <v>5140.88</v>
      </c>
      <c r="G16" s="12">
        <f t="shared" si="0"/>
        <v>32198.13</v>
      </c>
      <c r="H16" s="13"/>
      <c r="I16" s="18">
        <f t="shared" si="3"/>
        <v>27057.25</v>
      </c>
      <c r="J16" s="18">
        <f t="shared" si="3"/>
        <v>5140.88</v>
      </c>
      <c r="K16" s="20">
        <f t="shared" si="2"/>
        <v>32198.13</v>
      </c>
      <c r="L16" s="21">
        <v>32198.13</v>
      </c>
    </row>
    <row r="17" spans="2:12" ht="66" customHeight="1" thickBot="1" x14ac:dyDescent="0.3">
      <c r="B17" s="8">
        <v>11</v>
      </c>
      <c r="C17" s="9" t="s">
        <v>10</v>
      </c>
      <c r="D17" s="14"/>
      <c r="E17" s="22">
        <v>27450.81</v>
      </c>
      <c r="F17" s="12">
        <v>5215.6499999999996</v>
      </c>
      <c r="G17" s="12">
        <f t="shared" si="0"/>
        <v>32666.46</v>
      </c>
      <c r="H17" s="12"/>
      <c r="I17" s="19">
        <f t="shared" si="3"/>
        <v>27450.81</v>
      </c>
      <c r="J17" s="19">
        <f t="shared" si="3"/>
        <v>5215.6499999999996</v>
      </c>
      <c r="K17" s="20">
        <f t="shared" si="2"/>
        <v>32666.46</v>
      </c>
      <c r="L17" s="23">
        <v>32666.46</v>
      </c>
    </row>
    <row r="18" spans="2:12" ht="15.75" thickBot="1" x14ac:dyDescent="0.3">
      <c r="B18" s="24"/>
      <c r="C18" s="25" t="s">
        <v>6</v>
      </c>
      <c r="D18" s="27">
        <f t="shared" ref="D18:F18" si="4">SUM(D7:D17)</f>
        <v>18390.2</v>
      </c>
      <c r="E18" s="26">
        <f t="shared" si="4"/>
        <v>105921.46999999999</v>
      </c>
      <c r="F18" s="26">
        <f t="shared" si="4"/>
        <v>23615.14</v>
      </c>
      <c r="G18" s="26">
        <f>SUM(G7:G17)</f>
        <v>147926.81</v>
      </c>
      <c r="H18" s="26">
        <f t="shared" ref="H18:J18" si="5">SUM(H7:H17)</f>
        <v>18390.2</v>
      </c>
      <c r="I18" s="26">
        <f t="shared" si="5"/>
        <v>105772.25</v>
      </c>
      <c r="J18" s="26">
        <f t="shared" si="5"/>
        <v>23586.79</v>
      </c>
      <c r="K18" s="28">
        <f>SUM(K7:K17)</f>
        <v>147749.24</v>
      </c>
      <c r="L18" s="29">
        <f>SUM(L7:L17)</f>
        <v>162192.99</v>
      </c>
    </row>
  </sheetData>
  <mergeCells count="7">
    <mergeCell ref="B4:B6"/>
    <mergeCell ref="C4:C6"/>
    <mergeCell ref="D4:K4"/>
    <mergeCell ref="C2:J2"/>
    <mergeCell ref="L4:L6"/>
    <mergeCell ref="D5:G5"/>
    <mergeCell ref="H5:K5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PNRR_61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PIRVU</dc:creator>
  <cp:lastModifiedBy>Mihaela PIRVU</cp:lastModifiedBy>
  <cp:lastPrinted>2024-01-25T08:00:58Z</cp:lastPrinted>
  <dcterms:created xsi:type="dcterms:W3CDTF">2024-01-17T10:54:23Z</dcterms:created>
  <dcterms:modified xsi:type="dcterms:W3CDTF">2024-01-25T13:46:09Z</dcterms:modified>
</cp:coreProperties>
</file>